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IN-0110-001\public_c\5.Logistyka\AKTUALNE\PRZETARGI\2024\261_019_Usługa sprzątania Piotrków_od 1.07.2024-31.12.2024\"/>
    </mc:Choice>
  </mc:AlternateContent>
  <bookViews>
    <workbookView xWindow="-120" yWindow="-120" windowWidth="38640" windowHeight="21240"/>
  </bookViews>
  <sheets>
    <sheet name="Formularz cenow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H21" i="1" l="1"/>
  <c r="H20" i="1"/>
  <c r="F21" i="1"/>
  <c r="G21" i="1" s="1"/>
  <c r="F20" i="1"/>
  <c r="G20" i="1" s="1"/>
  <c r="I21" i="1" l="1"/>
  <c r="I20" i="1"/>
  <c r="F7" i="1" l="1"/>
  <c r="G7" i="1" s="1"/>
</calcChain>
</file>

<file path=xl/sharedStrings.xml><?xml version="1.0" encoding="utf-8"?>
<sst xmlns="http://schemas.openxmlformats.org/spreadsheetml/2006/main" count="54" uniqueCount="50">
  <si>
    <t>Nazwa jednostki organizacyjnej</t>
  </si>
  <si>
    <t>stawka VAT</t>
  </si>
  <si>
    <t>a</t>
  </si>
  <si>
    <t>b</t>
  </si>
  <si>
    <t>c</t>
  </si>
  <si>
    <t>d</t>
  </si>
  <si>
    <t>h</t>
  </si>
  <si>
    <t>r</t>
  </si>
  <si>
    <t>Okres wykonywanych prac</t>
  </si>
  <si>
    <t>e</t>
  </si>
  <si>
    <t>f 
[d x e]</t>
  </si>
  <si>
    <t>g 
[d + f]</t>
  </si>
  <si>
    <t>i</t>
  </si>
  <si>
    <t>j 
[h x i]</t>
  </si>
  <si>
    <t>k 
[h + j]</t>
  </si>
  <si>
    <t>m</t>
  </si>
  <si>
    <t>n</t>
  </si>
  <si>
    <t>o 
[m x n]</t>
  </si>
  <si>
    <t>p 
[m + o]</t>
  </si>
  <si>
    <t>s
[p x r]</t>
  </si>
  <si>
    <t>*</t>
  </si>
  <si>
    <t>wzór wyliczenia wartości brutto zamówienia - suma kwot brutto za jeden m-c pomnożona przez liczbę miesięcy</t>
  </si>
  <si>
    <t>Kwota netto za usługę sprzątania za 1 miesiąc wewnątrz budynku</t>
  </si>
  <si>
    <t>Kwota VAT</t>
  </si>
  <si>
    <t>Kwota vat za 
1 miesiąc</t>
  </si>
  <si>
    <t>Kwota vat za 
1  miesiąc</t>
  </si>
  <si>
    <t>Kwota netto za usługę sprzątania za  1  miesiąc  na zewnątrz budynku</t>
  </si>
  <si>
    <t xml:space="preserve">Nazwa lokalizacji  Zmawiającego </t>
  </si>
  <si>
    <t>Kwota brutto za usługę sprzątania wewnątrz budynku za 1 miesiąc</t>
  </si>
  <si>
    <t>FORMULARZ CENOWY</t>
  </si>
  <si>
    <t>I. Sprzątanie wewnętrzne i zewnętrzne</t>
  </si>
  <si>
    <t>POLIMERYZACJA</t>
  </si>
  <si>
    <t>PRANIE WYKŁADZIN</t>
  </si>
  <si>
    <t xml:space="preserve">Kwota brutto </t>
  </si>
  <si>
    <t>rodzaj usługi</t>
  </si>
  <si>
    <r>
      <t xml:space="preserve">Delegatura Krajowej Informacji Skarbowej
w Piotrkowie Trybunalskim
</t>
    </r>
    <r>
      <rPr>
        <sz val="12"/>
        <color theme="1"/>
        <rFont val="Arial"/>
        <family val="2"/>
        <charset val="238"/>
      </rPr>
      <t>ul. Wronia 65, 97-300 Piotrków Trybunalski</t>
    </r>
  </si>
  <si>
    <r>
      <t xml:space="preserve">Delegatura Krajowej Informacji Skarbowej
 w Piotrkowie Trybunalskim
</t>
    </r>
    <r>
      <rPr>
        <sz val="12"/>
        <color theme="1"/>
        <rFont val="Arial"/>
        <family val="2"/>
        <charset val="238"/>
      </rPr>
      <t>ul. Wronia 65, 97-300 Piotrków Trybunalski</t>
    </r>
  </si>
  <si>
    <r>
      <t>Kwota netto za 1 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 xml:space="preserve"> </t>
    </r>
  </si>
  <si>
    <r>
      <t>Kwota VAT za 1 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 xml:space="preserve"> </t>
    </r>
  </si>
  <si>
    <r>
      <t>Kwota brutto za1 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 xml:space="preserve"> </t>
    </r>
  </si>
  <si>
    <r>
      <t>Liczba m</t>
    </r>
    <r>
      <rPr>
        <b/>
        <vertAlign val="superscript"/>
        <sz val="12"/>
        <rFont val="Arial"/>
        <family val="2"/>
        <charset val="238"/>
      </rPr>
      <t xml:space="preserve">2 </t>
    </r>
  </si>
  <si>
    <t>Cena oferty brutto za usługę sprzątania na zewnątrz budynku za 1 miesiąc</t>
  </si>
  <si>
    <t>Lp</t>
  </si>
  <si>
    <t>II. Prace wykonywane w ramach opcji</t>
  </si>
  <si>
    <t>01.07.2024 - 31.12.2024</t>
  </si>
  <si>
    <t xml:space="preserve">Załącznik nr 2 do Zaproszenia </t>
  </si>
  <si>
    <t>Całkowita wartość brutto usługi sprzątania wewnątrz i na zewnątrz budynku za 6 miesięcy</t>
  </si>
  <si>
    <t xml:space="preserve">0110-KLL2.261.19.2024.1                           </t>
  </si>
  <si>
    <t>l
(g+k)*6</t>
  </si>
  <si>
    <t xml:space="preserve">…..........................................................................................................................
    podpis Wykonawcy lub osób uprawnionych do reprezentowania Wykonawcy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</si>
</sst>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22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22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vertical="center"/>
    </xf>
    <xf numFmtId="9" fontId="1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 applyBorder="1" applyAlignment="1">
      <alignment horizontal="center" vertical="center"/>
    </xf>
    <xf numFmtId="0" fontId="13" fillId="0" borderId="0" xfId="0" applyFont="1"/>
    <xf numFmtId="0" fontId="12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right" vertical="center"/>
    </xf>
    <xf numFmtId="164" fontId="17" fillId="3" borderId="15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64" fontId="17" fillId="0" borderId="9" xfId="0" applyNumberFormat="1" applyFont="1" applyBorder="1" applyAlignment="1">
      <alignment vertical="center"/>
    </xf>
    <xf numFmtId="9" fontId="17" fillId="0" borderId="7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right" vertical="center"/>
    </xf>
    <xf numFmtId="164" fontId="17" fillId="3" borderId="8" xfId="0" applyNumberFormat="1" applyFont="1" applyFill="1" applyBorder="1" applyAlignment="1">
      <alignment horizontal="right" vertical="center"/>
    </xf>
    <xf numFmtId="0" fontId="17" fillId="4" borderId="25" xfId="0" applyFont="1" applyFill="1" applyBorder="1" applyAlignment="1">
      <alignment horizontal="right" vertical="center"/>
    </xf>
    <xf numFmtId="9" fontId="17" fillId="4" borderId="26" xfId="0" applyNumberFormat="1" applyFont="1" applyFill="1" applyBorder="1" applyAlignment="1">
      <alignment horizontal="center" vertical="center"/>
    </xf>
    <xf numFmtId="164" fontId="17" fillId="4" borderId="26" xfId="0" applyNumberFormat="1" applyFont="1" applyFill="1" applyBorder="1" applyAlignment="1">
      <alignment horizontal="right" vertical="center"/>
    </xf>
    <xf numFmtId="164" fontId="17" fillId="4" borderId="27" xfId="0" applyNumberFormat="1" applyFont="1" applyFill="1" applyBorder="1" applyAlignment="1">
      <alignment horizontal="right" vertical="center"/>
    </xf>
    <xf numFmtId="164" fontId="17" fillId="3" borderId="2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justify"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 applyFill="1" applyBorder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/>
    </xf>
    <xf numFmtId="9" fontId="17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7" fillId="0" borderId="28" xfId="0" applyFont="1" applyBorder="1" applyAlignment="1">
      <alignment horizontal="left" vertical="center" wrapText="1"/>
    </xf>
    <xf numFmtId="0" fontId="17" fillId="0" borderId="7" xfId="0" applyFont="1" applyFill="1" applyBorder="1" applyAlignment="1">
      <alignment horizontal="right" vertical="center"/>
    </xf>
    <xf numFmtId="9" fontId="17" fillId="0" borderId="7" xfId="0" applyNumberFormat="1" applyFont="1" applyFill="1" applyBorder="1" applyAlignment="1">
      <alignment horizontal="center" vertical="center"/>
    </xf>
    <xf numFmtId="164" fontId="17" fillId="0" borderId="29" xfId="0" applyNumberFormat="1" applyFont="1" applyBorder="1" applyAlignment="1">
      <alignment horizontal="right" vertical="center"/>
    </xf>
    <xf numFmtId="164" fontId="17" fillId="3" borderId="30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" fontId="16" fillId="0" borderId="29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topLeftCell="C4" zoomScale="85" zoomScaleNormal="85" workbookViewId="0">
      <selection activeCell="H13" sqref="H13"/>
    </sheetView>
  </sheetViews>
  <sheetFormatPr defaultRowHeight="15.75" x14ac:dyDescent="0.25"/>
  <cols>
    <col min="1" max="1" width="8.5703125" style="1" customWidth="1"/>
    <col min="2" max="2" width="54.28515625" style="3" customWidth="1"/>
    <col min="3" max="3" width="24" style="3" customWidth="1"/>
    <col min="4" max="4" width="20.85546875" customWidth="1"/>
    <col min="5" max="5" width="30.85546875" customWidth="1"/>
    <col min="6" max="6" width="24.5703125" customWidth="1"/>
    <col min="7" max="7" width="37" customWidth="1"/>
    <col min="8" max="8" width="40.28515625" customWidth="1"/>
    <col min="9" max="9" width="39.85546875" customWidth="1"/>
    <col min="10" max="10" width="19.28515625" customWidth="1"/>
    <col min="11" max="11" width="20" customWidth="1"/>
    <col min="12" max="12" width="26.140625" customWidth="1"/>
    <col min="13" max="13" width="23.42578125" customWidth="1"/>
    <col min="14" max="14" width="8.85546875" customWidth="1"/>
    <col min="15" max="15" width="22.140625" customWidth="1"/>
    <col min="16" max="16" width="25.28515625" customWidth="1"/>
    <col min="17" max="17" width="15.28515625" customWidth="1"/>
    <col min="18" max="18" width="29.28515625" customWidth="1"/>
  </cols>
  <sheetData>
    <row r="1" spans="1:18" ht="27.75" x14ac:dyDescent="0.35">
      <c r="A1" s="32"/>
      <c r="B1" s="98" t="s">
        <v>47</v>
      </c>
      <c r="C1" s="33"/>
      <c r="D1" s="34"/>
      <c r="E1" s="34"/>
      <c r="F1" s="34"/>
      <c r="G1" s="34"/>
      <c r="H1" s="99" t="s">
        <v>45</v>
      </c>
      <c r="I1" s="99"/>
      <c r="J1" s="99"/>
      <c r="K1" s="99"/>
      <c r="L1" s="99"/>
    </row>
    <row r="2" spans="1:18" ht="24" customHeight="1" x14ac:dyDescent="0.35">
      <c r="A2" s="32"/>
      <c r="B2" s="100" t="s">
        <v>29</v>
      </c>
      <c r="C2" s="100"/>
      <c r="D2" s="100"/>
      <c r="E2" s="100"/>
      <c r="F2" s="100"/>
      <c r="G2" s="100"/>
      <c r="H2" s="100"/>
      <c r="I2" s="100"/>
      <c r="J2" s="100"/>
      <c r="K2" s="35"/>
      <c r="L2" s="34"/>
    </row>
    <row r="3" spans="1:18" ht="27.75" customHeight="1" x14ac:dyDescent="0.35">
      <c r="A3" s="32"/>
      <c r="B3" s="100" t="s">
        <v>30</v>
      </c>
      <c r="C3" s="100"/>
      <c r="D3" s="100"/>
      <c r="E3" s="100"/>
      <c r="F3" s="100"/>
      <c r="G3" s="100"/>
      <c r="H3" s="100"/>
      <c r="I3" s="100"/>
      <c r="J3" s="100"/>
      <c r="K3" s="35"/>
      <c r="L3" s="34"/>
    </row>
    <row r="4" spans="1:18" s="5" customFormat="1" ht="16.5" thickBot="1" x14ac:dyDescent="0.3">
      <c r="A4" s="32"/>
      <c r="B4" s="36"/>
      <c r="C4" s="36"/>
      <c r="D4" s="32"/>
      <c r="E4" s="32"/>
      <c r="F4" s="32"/>
      <c r="G4" s="32"/>
      <c r="H4" s="32"/>
      <c r="I4" s="32"/>
      <c r="J4" s="32"/>
      <c r="K4" s="32"/>
      <c r="L4" s="32"/>
      <c r="P4" s="4"/>
      <c r="Q4" s="4"/>
      <c r="R4" s="4"/>
    </row>
    <row r="5" spans="1:18" s="2" customFormat="1" ht="97.5" customHeight="1" x14ac:dyDescent="0.25">
      <c r="A5" s="24" t="s">
        <v>42</v>
      </c>
      <c r="B5" s="37" t="s">
        <v>27</v>
      </c>
      <c r="C5" s="38" t="s">
        <v>8</v>
      </c>
      <c r="D5" s="39" t="s">
        <v>22</v>
      </c>
      <c r="E5" s="40" t="s">
        <v>23</v>
      </c>
      <c r="F5" s="40" t="s">
        <v>24</v>
      </c>
      <c r="G5" s="41" t="s">
        <v>28</v>
      </c>
      <c r="H5" s="39" t="s">
        <v>26</v>
      </c>
      <c r="I5" s="40" t="s">
        <v>1</v>
      </c>
      <c r="J5" s="40" t="s">
        <v>25</v>
      </c>
      <c r="K5" s="42" t="s">
        <v>41</v>
      </c>
      <c r="L5" s="43" t="s">
        <v>46</v>
      </c>
      <c r="M5" s="13"/>
      <c r="N5" s="13"/>
      <c r="O5" s="13"/>
      <c r="P5" s="13"/>
      <c r="Q5" s="13"/>
      <c r="R5" s="13"/>
    </row>
    <row r="6" spans="1:18" s="6" customFormat="1" ht="42.75" customHeight="1" thickBot="1" x14ac:dyDescent="0.3">
      <c r="A6" s="27" t="s">
        <v>2</v>
      </c>
      <c r="B6" s="44" t="s">
        <v>3</v>
      </c>
      <c r="C6" s="45" t="s">
        <v>4</v>
      </c>
      <c r="D6" s="46" t="s">
        <v>5</v>
      </c>
      <c r="E6" s="47" t="s">
        <v>9</v>
      </c>
      <c r="F6" s="48" t="s">
        <v>10</v>
      </c>
      <c r="G6" s="49" t="s">
        <v>11</v>
      </c>
      <c r="H6" s="46" t="s">
        <v>6</v>
      </c>
      <c r="I6" s="47" t="s">
        <v>12</v>
      </c>
      <c r="J6" s="48" t="s">
        <v>13</v>
      </c>
      <c r="K6" s="50" t="s">
        <v>14</v>
      </c>
      <c r="L6" s="51" t="s">
        <v>48</v>
      </c>
      <c r="M6" s="14"/>
      <c r="N6" s="14"/>
      <c r="O6" s="13"/>
      <c r="P6" s="13"/>
      <c r="Q6" s="14"/>
      <c r="R6" s="13"/>
    </row>
    <row r="7" spans="1:18" ht="64.5" customHeight="1" thickBot="1" x14ac:dyDescent="0.3">
      <c r="A7" s="52">
        <v>1</v>
      </c>
      <c r="B7" s="53" t="s">
        <v>36</v>
      </c>
      <c r="C7" s="54" t="s">
        <v>44</v>
      </c>
      <c r="D7" s="55"/>
      <c r="E7" s="56">
        <v>0.23</v>
      </c>
      <c r="F7" s="57">
        <f t="shared" ref="F7" si="0">ROUND(D7*E7,2)</f>
        <v>0</v>
      </c>
      <c r="G7" s="58">
        <f t="shared" ref="G7" si="1">D7+F7</f>
        <v>0</v>
      </c>
      <c r="H7" s="59"/>
      <c r="I7" s="60"/>
      <c r="J7" s="61"/>
      <c r="K7" s="62"/>
      <c r="L7" s="63">
        <f>(G7+K7)*6</f>
        <v>0</v>
      </c>
      <c r="M7" s="9"/>
      <c r="N7" s="11"/>
      <c r="O7" s="9"/>
      <c r="P7" s="9"/>
      <c r="Q7" s="12"/>
      <c r="R7" s="9"/>
    </row>
    <row r="8" spans="1:18" ht="13.5" customHeight="1" x14ac:dyDescent="0.25">
      <c r="A8" s="8"/>
      <c r="B8" s="13"/>
      <c r="C8" s="13"/>
      <c r="D8" s="15"/>
      <c r="E8" s="11"/>
      <c r="F8" s="9"/>
      <c r="G8" s="9"/>
      <c r="H8" s="10"/>
      <c r="I8" s="11"/>
      <c r="J8" s="9"/>
      <c r="K8" s="9"/>
      <c r="L8" s="9"/>
      <c r="M8" s="10"/>
      <c r="N8" s="11"/>
      <c r="O8" s="9"/>
      <c r="P8" s="9"/>
      <c r="Q8" s="12"/>
      <c r="R8" s="9"/>
    </row>
    <row r="9" spans="1:18" ht="14.25" customHeight="1" x14ac:dyDescent="0.25">
      <c r="A9" s="32"/>
      <c r="B9" s="67"/>
      <c r="C9" s="67"/>
      <c r="D9" s="67"/>
      <c r="E9" s="66"/>
      <c r="F9" s="9"/>
      <c r="G9" s="9"/>
      <c r="H9" s="10"/>
      <c r="I9" s="11"/>
      <c r="J9" s="9"/>
      <c r="K9" s="9"/>
      <c r="L9" s="9"/>
      <c r="M9" s="10"/>
      <c r="N9" s="11"/>
      <c r="O9" s="9"/>
      <c r="P9" s="9"/>
      <c r="Q9" s="12"/>
      <c r="R9" s="9"/>
    </row>
    <row r="10" spans="1:18" ht="13.5" customHeight="1" x14ac:dyDescent="0.25">
      <c r="A10" s="79" t="s">
        <v>20</v>
      </c>
      <c r="B10" s="80" t="s">
        <v>21</v>
      </c>
      <c r="C10" s="80"/>
      <c r="D10" s="81"/>
      <c r="E10" s="23"/>
      <c r="F10" s="9"/>
      <c r="G10" s="9"/>
      <c r="H10" s="10"/>
      <c r="I10" s="11"/>
      <c r="J10" s="9"/>
      <c r="K10" s="9"/>
      <c r="L10" s="9"/>
      <c r="M10" s="10"/>
      <c r="N10" s="11"/>
      <c r="O10" s="9"/>
      <c r="P10" s="9"/>
      <c r="Q10" s="12"/>
      <c r="R10" s="9"/>
    </row>
    <row r="11" spans="1:18" ht="19.5" customHeight="1" x14ac:dyDescent="0.25">
      <c r="A11" s="8"/>
      <c r="B11" s="16"/>
      <c r="C11" s="16"/>
      <c r="D11" s="17"/>
      <c r="E11" s="18"/>
      <c r="F11" s="19"/>
      <c r="G11" s="19"/>
      <c r="H11" s="20"/>
      <c r="I11" s="11"/>
      <c r="J11" s="9"/>
      <c r="K11" s="9"/>
      <c r="M11" s="10"/>
      <c r="N11" s="11"/>
      <c r="O11" s="9"/>
      <c r="P11" s="9"/>
      <c r="Q11" s="12"/>
      <c r="R11" s="9"/>
    </row>
    <row r="12" spans="1:18" x14ac:dyDescent="0.25">
      <c r="B12" s="7"/>
    </row>
    <row r="14" spans="1:18" ht="25.5" x14ac:dyDescent="0.25"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8" ht="26.25" x14ac:dyDescent="0.25">
      <c r="A15" s="22"/>
      <c r="B15" s="106" t="s">
        <v>43</v>
      </c>
      <c r="C15" s="106"/>
      <c r="D15" s="106"/>
      <c r="E15" s="106"/>
      <c r="F15" s="106"/>
      <c r="G15" s="106"/>
      <c r="H15" s="106"/>
      <c r="I15" s="106"/>
      <c r="J15" s="11"/>
      <c r="K15" s="9"/>
    </row>
    <row r="16" spans="1:18" ht="26.25" x14ac:dyDescent="0.25">
      <c r="A16" s="22"/>
      <c r="B16" s="71"/>
      <c r="C16" s="71"/>
      <c r="D16" s="72"/>
      <c r="E16" s="72"/>
      <c r="F16" s="71"/>
      <c r="G16" s="72"/>
      <c r="H16" s="73"/>
      <c r="I16" s="72"/>
      <c r="J16" s="11"/>
      <c r="K16" s="9"/>
    </row>
    <row r="17" spans="1:12" ht="16.5" thickBot="1" x14ac:dyDescent="0.3">
      <c r="A17" s="22"/>
      <c r="B17" s="74"/>
      <c r="C17" s="74"/>
      <c r="D17" s="74"/>
      <c r="E17" s="74"/>
      <c r="F17" s="74"/>
      <c r="G17" s="74"/>
      <c r="H17" s="74"/>
      <c r="I17" s="74"/>
      <c r="J17" s="11"/>
      <c r="K17" s="9"/>
    </row>
    <row r="18" spans="1:12" ht="34.5" x14ac:dyDescent="0.25">
      <c r="A18" s="24" t="s">
        <v>42</v>
      </c>
      <c r="B18" s="82" t="s">
        <v>0</v>
      </c>
      <c r="C18" s="83" t="s">
        <v>34</v>
      </c>
      <c r="D18" s="39" t="s">
        <v>37</v>
      </c>
      <c r="E18" s="40" t="s">
        <v>1</v>
      </c>
      <c r="F18" s="40" t="s">
        <v>38</v>
      </c>
      <c r="G18" s="40" t="s">
        <v>39</v>
      </c>
      <c r="H18" s="25" t="s">
        <v>40</v>
      </c>
      <c r="I18" s="26" t="s">
        <v>33</v>
      </c>
      <c r="J18" s="11"/>
      <c r="K18" s="9"/>
    </row>
    <row r="19" spans="1:12" ht="32.25" thickBot="1" x14ac:dyDescent="0.3">
      <c r="A19" s="89" t="s">
        <v>2</v>
      </c>
      <c r="B19" s="90" t="s">
        <v>3</v>
      </c>
      <c r="C19" s="91"/>
      <c r="D19" s="46" t="s">
        <v>15</v>
      </c>
      <c r="E19" s="47" t="s">
        <v>16</v>
      </c>
      <c r="F19" s="48" t="s">
        <v>17</v>
      </c>
      <c r="G19" s="48" t="s">
        <v>18</v>
      </c>
      <c r="H19" s="28" t="s">
        <v>7</v>
      </c>
      <c r="I19" s="29" t="s">
        <v>19</v>
      </c>
    </row>
    <row r="20" spans="1:12" ht="33" customHeight="1" x14ac:dyDescent="0.25">
      <c r="A20" s="101">
        <v>1</v>
      </c>
      <c r="B20" s="103" t="s">
        <v>35</v>
      </c>
      <c r="C20" s="75" t="s">
        <v>31</v>
      </c>
      <c r="D20" s="77"/>
      <c r="E20" s="78"/>
      <c r="F20" s="30">
        <f t="shared" ref="F20:F21" si="2">ROUND(D20*E20,2)</f>
        <v>0</v>
      </c>
      <c r="G20" s="30">
        <f t="shared" ref="G20:G21" si="3">D20+F20</f>
        <v>0</v>
      </c>
      <c r="H20" s="76">
        <f>476.84</f>
        <v>476.84</v>
      </c>
      <c r="I20" s="31">
        <f t="shared" ref="I20:I21" si="4">G20*H20</f>
        <v>0</v>
      </c>
    </row>
    <row r="21" spans="1:12" ht="33" customHeight="1" thickBot="1" x14ac:dyDescent="0.3">
      <c r="A21" s="102"/>
      <c r="B21" s="104"/>
      <c r="C21" s="84" t="s">
        <v>32</v>
      </c>
      <c r="D21" s="85"/>
      <c r="E21" s="86"/>
      <c r="F21" s="87">
        <f t="shared" si="2"/>
        <v>0</v>
      </c>
      <c r="G21" s="87">
        <f t="shared" si="3"/>
        <v>0</v>
      </c>
      <c r="H21" s="93">
        <f>525.19+20</f>
        <v>545.19000000000005</v>
      </c>
      <c r="I21" s="88">
        <f t="shared" si="4"/>
        <v>0</v>
      </c>
    </row>
    <row r="22" spans="1:12" ht="43.5" customHeight="1" x14ac:dyDescent="0.25">
      <c r="A22" s="66"/>
      <c r="B22" s="66"/>
      <c r="C22" s="66"/>
      <c r="D22" s="66"/>
      <c r="E22" s="66"/>
      <c r="F22" s="66"/>
      <c r="G22" s="66"/>
      <c r="H22" s="66"/>
      <c r="I22" s="66"/>
    </row>
    <row r="23" spans="1:12" ht="90" customHeight="1" x14ac:dyDescent="0.25">
      <c r="A23" s="96"/>
      <c r="B23" s="64"/>
      <c r="C23" s="64"/>
      <c r="D23" s="65"/>
      <c r="E23" s="66"/>
      <c r="F23" s="66"/>
      <c r="G23" s="66"/>
      <c r="H23" s="108" t="s">
        <v>49</v>
      </c>
      <c r="I23" s="108"/>
      <c r="J23" s="107"/>
      <c r="K23" s="92"/>
      <c r="L23" s="92"/>
    </row>
    <row r="24" spans="1:12" ht="15" x14ac:dyDescent="0.25">
      <c r="A24" s="96"/>
      <c r="B24" s="67"/>
      <c r="C24" s="67"/>
      <c r="D24" s="67"/>
      <c r="E24" s="66"/>
      <c r="F24" s="66"/>
      <c r="G24" s="66"/>
      <c r="H24" s="66"/>
      <c r="I24" s="68"/>
    </row>
    <row r="25" spans="1:12" ht="15" x14ac:dyDescent="0.25">
      <c r="A25" s="97"/>
      <c r="B25" s="69"/>
      <c r="C25" s="69"/>
      <c r="D25" s="67"/>
      <c r="E25" s="66"/>
      <c r="F25" s="66"/>
      <c r="G25" s="66"/>
      <c r="H25" s="66"/>
      <c r="I25" s="70"/>
    </row>
    <row r="26" spans="1:12" ht="15" x14ac:dyDescent="0.25">
      <c r="A26" s="94"/>
      <c r="B26" s="67"/>
      <c r="C26" s="67"/>
      <c r="D26" s="67"/>
      <c r="E26" s="66"/>
      <c r="F26" s="66"/>
      <c r="G26" s="66"/>
      <c r="H26" s="66"/>
      <c r="I26" s="66"/>
    </row>
    <row r="27" spans="1:12" s="21" customFormat="1" ht="15" x14ac:dyDescent="0.25">
      <c r="A27" s="95"/>
      <c r="B27" s="80"/>
      <c r="C27" s="80"/>
      <c r="D27" s="81"/>
      <c r="E27" s="23"/>
      <c r="F27" s="23"/>
      <c r="G27" s="23"/>
      <c r="H27" s="23"/>
      <c r="I27" s="23"/>
    </row>
  </sheetData>
  <mergeCells count="8">
    <mergeCell ref="H1:L1"/>
    <mergeCell ref="B2:J2"/>
    <mergeCell ref="A20:A21"/>
    <mergeCell ref="B20:B21"/>
    <mergeCell ref="B14:K14"/>
    <mergeCell ref="B15:I15"/>
    <mergeCell ref="B3:J3"/>
    <mergeCell ref="H23:I23"/>
  </mergeCells>
  <pageMargins left="0.23622047244094491" right="0.23622047244094491" top="0.94488188976377963" bottom="0.94488188976377963" header="0.31496062992125984" footer="0.31496062992125984"/>
  <pageSetup paperSize="9" scale="41" fitToHeight="0" orientation="landscape" r:id="rId1"/>
  <rowBreaks count="2" manualBreakCount="2">
    <brk id="10" max="16383" man="1"/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2024-06-07T13:00:15Z</cp:lastPrinted>
  <dcterms:created xsi:type="dcterms:W3CDTF">2017-09-09T10:13:10Z</dcterms:created>
  <dcterms:modified xsi:type="dcterms:W3CDTF">2024-06-14T06:03:06Z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UxC4dwLulzfINJ8nQH+xvX5LNGipWa4BRSZhPgxsCvnQm9TEr8zn2QeM3UGYHAPbndqz9v/tA/s/ZAj5U6/Xkw==</vt:lpwstr>
  </property>
  <property fmtid="{D5CDD505-2E9C-101B-9397-08002B2CF9AE}" pid="4" name="MFClassificationDate">
    <vt:lpwstr>2022-09-06T15:16:08.2494758+02:00</vt:lpwstr>
  </property>
  <property fmtid="{D5CDD505-2E9C-101B-9397-08002B2CF9AE}" pid="5" name="MFClassifiedBySID">
    <vt:lpwstr>UxC4dwLulzfINJ8nQH+xvX5LNGipWa4BRSZhPgxsCvm42mrIC/DSDv0ggS+FjUN/2v1BBotkLlY5aAiEhoi6uSqFhGFSs5nvXNccisXSF1Dhvduu1Y27kvsL73/6K5oF</vt:lpwstr>
  </property>
  <property fmtid="{D5CDD505-2E9C-101B-9397-08002B2CF9AE}" pid="6" name="MFGRNItemId">
    <vt:lpwstr>GRN-099a8d70-e632-4a70-8049-cde7f4f22821</vt:lpwstr>
  </property>
  <property fmtid="{D5CDD505-2E9C-101B-9397-08002B2CF9AE}" pid="7" name="MFHash">
    <vt:lpwstr>6YqixxtcTnES8dntJx+o5Ucs73zHc/Tdfhz2JWzGcY8=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