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-0110-001\public_c\5.Logistyka\AKTUALNE\PRZETARGI\2024\261_014_Dostawa  wody w galona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P14" i="1" s="1"/>
  <c r="K16" i="1"/>
  <c r="K15" i="1"/>
  <c r="K14" i="1"/>
  <c r="K13" i="1"/>
  <c r="K12" i="1"/>
  <c r="K11" i="1"/>
  <c r="K7" i="1"/>
  <c r="K8" i="1"/>
  <c r="K9" i="1"/>
  <c r="K10" i="1"/>
  <c r="K6" i="1"/>
  <c r="I7" i="1"/>
  <c r="I8" i="1"/>
  <c r="I9" i="1"/>
  <c r="I10" i="1"/>
  <c r="I11" i="1"/>
  <c r="I12" i="1"/>
  <c r="I13" i="1"/>
  <c r="I14" i="1"/>
  <c r="I15" i="1"/>
  <c r="I16" i="1"/>
  <c r="I6" i="1"/>
  <c r="L11" i="1"/>
  <c r="O11" i="1"/>
  <c r="O14" i="1"/>
  <c r="R14" i="1" l="1"/>
  <c r="R11" i="1"/>
  <c r="P11" i="1"/>
  <c r="O7" i="1"/>
  <c r="O8" i="1"/>
  <c r="O9" i="1"/>
  <c r="O10" i="1"/>
  <c r="O12" i="1"/>
  <c r="O13" i="1"/>
  <c r="O15" i="1"/>
  <c r="O16" i="1"/>
  <c r="O6" i="1"/>
  <c r="L6" i="1" l="1"/>
  <c r="P6" i="1" s="1"/>
  <c r="R6" i="1" l="1"/>
  <c r="L7" i="1"/>
  <c r="L8" i="1"/>
  <c r="L9" i="1"/>
  <c r="L10" i="1"/>
  <c r="L12" i="1"/>
  <c r="L13" i="1"/>
  <c r="L15" i="1"/>
  <c r="L16" i="1"/>
  <c r="P15" i="1" l="1"/>
  <c r="Q15" i="1" s="1"/>
  <c r="R15" i="1"/>
  <c r="S15" i="1" s="1"/>
  <c r="P10" i="1"/>
  <c r="R10" i="1"/>
  <c r="P8" i="1"/>
  <c r="R8" i="1"/>
  <c r="P13" i="1"/>
  <c r="Q13" i="1" s="1"/>
  <c r="R13" i="1"/>
  <c r="S13" i="1" s="1"/>
  <c r="P12" i="1"/>
  <c r="Q11" i="1" s="1"/>
  <c r="R12" i="1"/>
  <c r="S11" i="1" s="1"/>
  <c r="P7" i="1"/>
  <c r="R7" i="1"/>
  <c r="P9" i="1"/>
  <c r="R9" i="1"/>
  <c r="P16" i="1"/>
  <c r="Q16" i="1" s="1"/>
  <c r="R16" i="1"/>
  <c r="S16" i="1" s="1"/>
  <c r="Q6" i="1" l="1"/>
  <c r="S6" i="1"/>
</calcChain>
</file>

<file path=xl/sharedStrings.xml><?xml version="1.0" encoding="utf-8"?>
<sst xmlns="http://schemas.openxmlformats.org/spreadsheetml/2006/main" count="48" uniqueCount="42">
  <si>
    <t>Nazwa</t>
  </si>
  <si>
    <t>…………………………………………………………………………………………………</t>
  </si>
  <si>
    <t>UWAGA</t>
  </si>
  <si>
    <r>
      <t>* w przypadku szacunkowej ilości butli do 10 sztuk włącznie</t>
    </r>
    <r>
      <rPr>
        <b/>
        <sz val="10"/>
        <color theme="1"/>
        <rFont val="Calibri"/>
        <family val="2"/>
        <charset val="238"/>
        <scheme val="minor"/>
      </rPr>
      <t xml:space="preserve"> jednorazowa dostawa na dany obiekt</t>
    </r>
  </si>
  <si>
    <t>CZĘŚĆ I</t>
  </si>
  <si>
    <t>CZĘŚĆ II</t>
  </si>
  <si>
    <t>CZĘŚĆ III</t>
  </si>
  <si>
    <t>CZĘŚĆ IV</t>
  </si>
  <si>
    <t>CZĘŚĆ V</t>
  </si>
  <si>
    <t>Krajowa Informacja Skarbowa, ul. Sixta 17,                                      43-300 Bielsko-Biała</t>
  </si>
  <si>
    <t>Krajowa Informacja Skarbowa, ul. Warszawska 5,                             43-300 Bielsko-Biała</t>
  </si>
  <si>
    <t>Wydział Krajowej Informacji Skarbowej, ul. Józefa Retingera 1, 42-500 Będzin</t>
  </si>
  <si>
    <t>Wydział Krajowej Informacji Skarbowej, ul. Rady Narodowej Księstwa Cieszyńskiego 11,43-400 Cieszyn</t>
  </si>
  <si>
    <t>Delegatura Krajowej Informacji Skarbowej, ul. Romualda Traugutta 2, 43-300 Bielsko-Biała</t>
  </si>
  <si>
    <t>Delegatura Krajowej Informacji Skarbowej, ul. Wronia 65, 97-300 Piotrków Trybunalski</t>
  </si>
  <si>
    <t>Delegatura Krajowej Informacji Skarbowej, ul. 1 Maja 10, 09-402 Płock</t>
  </si>
  <si>
    <t>Lp.</t>
  </si>
  <si>
    <t>0110-KLL2.261.14.2024</t>
  </si>
  <si>
    <t>FORMULARZ CENOWY</t>
  </si>
  <si>
    <t>Załącznik nr 2 do Zaproszenia</t>
  </si>
  <si>
    <t>Ogólna szacowana ilość butli</t>
  </si>
  <si>
    <t>Cena netto butli ok. 19 L</t>
  </si>
  <si>
    <t>Cena brutto butli 
ok. 19 L</t>
  </si>
  <si>
    <t>Cena oferty brutto dla każdej lokalizacji</t>
  </si>
  <si>
    <t xml:space="preserve">Nazwa i adres lokalizacji Zamawiającego </t>
  </si>
  <si>
    <t>Cena oferty brutto dla każdej części zamówienia</t>
  </si>
  <si>
    <t>Stawka podatku 
VAT (%)</t>
  </si>
  <si>
    <t>Cena oferty netto dla każdej lokalizacji</t>
  </si>
  <si>
    <t>LATO</t>
  </si>
  <si>
    <t>ZIMA</t>
  </si>
  <si>
    <t>Ilość dystrybutorów</t>
  </si>
  <si>
    <t xml:space="preserve">Ilość stojaków pionowych na 4 galony </t>
  </si>
  <si>
    <t>Delegatura Krajowej Informacji Skarbowej,                                                             ul. Szosa Chełmińska 34/36                                                             87-100 Toruń</t>
  </si>
  <si>
    <t>Delegatura Krajowej Informacji Skarbowej,                               ul. Św. Jakuba 20                                                                      87-100 Toruń</t>
  </si>
  <si>
    <t>Delegatura Krajowej Informacji Skarbowej,                             ul. Dekana 6                                                                                64-100 Leszno</t>
  </si>
  <si>
    <t>Delegatura Krajowej Informacji Skarbowej,                             ul. Dekana 3b                                                                                  64-100 Leszno</t>
  </si>
  <si>
    <t>Cena oferty netto dla każdej części zamówienia</t>
  </si>
  <si>
    <t>Podpis Wykonawcy lub osób uprawnionych do reprezentowania Wykonawcy</t>
  </si>
  <si>
    <t>Średnia szacowana ilość butli w okresie od 1.06.2024 -30.09.2024</t>
  </si>
  <si>
    <t>Średnia miesieczna szacowana ilość butli w okresie od 1.06.2024-30.09.2024
 (zaokrąglona do pełnych butli w dół)</t>
  </si>
  <si>
    <t>Średnia szacowana ilość butli w okresie od 1.10.2024 -31.05.2025</t>
  </si>
  <si>
    <t>Średnia miesieczna szacowana ilość butli w okresie od 1.10.2024 -31.05.2025
(zaokrąglona do pełnych butli w dół)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</si>
</sst>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topLeftCell="D1" zoomScale="120" zoomScaleNormal="120" workbookViewId="0">
      <selection activeCell="L4" sqref="L4:L5"/>
    </sheetView>
  </sheetViews>
  <sheetFormatPr defaultRowHeight="15" x14ac:dyDescent="0.25"/>
  <cols>
    <col min="1" max="1" width="5" customWidth="1"/>
    <col min="2" max="2" width="11.28515625" customWidth="1"/>
    <col min="3" max="3" width="44.7109375" customWidth="1"/>
    <col min="4" max="4" width="8.85546875" customWidth="1"/>
    <col min="5" max="5" width="7.7109375" customWidth="1"/>
    <col min="6" max="6" width="8.28515625" customWidth="1"/>
    <col min="7" max="7" width="7.7109375" customWidth="1"/>
    <col min="8" max="8" width="15" customWidth="1"/>
    <col min="9" max="9" width="17" customWidth="1"/>
    <col min="10" max="10" width="15" customWidth="1"/>
    <col min="11" max="11" width="18.42578125" customWidth="1"/>
    <col min="12" max="12" width="15" customWidth="1"/>
    <col min="13" max="14" width="13.7109375" customWidth="1"/>
    <col min="15" max="15" width="10.85546875" customWidth="1"/>
    <col min="16" max="16" width="11.140625" customWidth="1"/>
    <col min="17" max="17" width="15.28515625" customWidth="1"/>
    <col min="18" max="18" width="10.42578125" bestFit="1" customWidth="1"/>
    <col min="19" max="19" width="17.140625" customWidth="1"/>
  </cols>
  <sheetData>
    <row r="2" spans="1:19" s="1" customFormat="1" ht="12.75" x14ac:dyDescent="0.2">
      <c r="A2" s="3"/>
      <c r="B2" s="4" t="s">
        <v>17</v>
      </c>
      <c r="C2" s="4"/>
      <c r="D2" s="4"/>
      <c r="E2" s="4"/>
      <c r="F2" s="4"/>
      <c r="G2" s="4"/>
      <c r="J2" s="4"/>
      <c r="K2" s="4"/>
      <c r="L2" s="4"/>
      <c r="M2" s="4"/>
      <c r="N2" s="4"/>
      <c r="O2" s="4"/>
      <c r="P2" s="3"/>
      <c r="Q2" s="3"/>
      <c r="R2" s="3"/>
    </row>
    <row r="3" spans="1:19" ht="15.75" x14ac:dyDescent="0.25">
      <c r="A3" s="2"/>
      <c r="B3" s="2"/>
      <c r="C3" s="2"/>
      <c r="D3" s="2"/>
      <c r="E3" s="2"/>
      <c r="F3" s="2"/>
      <c r="G3" s="2"/>
      <c r="H3" s="49" t="s">
        <v>18</v>
      </c>
      <c r="I3" s="14"/>
      <c r="J3" s="14"/>
      <c r="K3" s="14"/>
      <c r="L3" s="2"/>
      <c r="M3" s="2"/>
      <c r="N3" s="2"/>
      <c r="O3" s="2"/>
      <c r="P3" s="14" t="s">
        <v>19</v>
      </c>
      <c r="Q3" s="49"/>
      <c r="R3" s="2"/>
    </row>
    <row r="4" spans="1:19" ht="93" customHeight="1" x14ac:dyDescent="0.25">
      <c r="A4" s="29" t="s">
        <v>16</v>
      </c>
      <c r="B4" s="29" t="s">
        <v>0</v>
      </c>
      <c r="C4" s="29" t="s">
        <v>24</v>
      </c>
      <c r="D4" s="34" t="s">
        <v>30</v>
      </c>
      <c r="E4" s="35"/>
      <c r="F4" s="34" t="s">
        <v>31</v>
      </c>
      <c r="G4" s="35"/>
      <c r="H4" s="23" t="s">
        <v>38</v>
      </c>
      <c r="I4" s="20" t="s">
        <v>39</v>
      </c>
      <c r="J4" s="20" t="s">
        <v>40</v>
      </c>
      <c r="K4" s="20" t="s">
        <v>41</v>
      </c>
      <c r="L4" s="29" t="s">
        <v>20</v>
      </c>
      <c r="M4" s="29" t="s">
        <v>21</v>
      </c>
      <c r="N4" s="29" t="s">
        <v>26</v>
      </c>
      <c r="O4" s="29" t="s">
        <v>22</v>
      </c>
      <c r="P4" s="36" t="s">
        <v>27</v>
      </c>
      <c r="Q4" s="36" t="s">
        <v>36</v>
      </c>
      <c r="R4" s="36" t="s">
        <v>23</v>
      </c>
      <c r="S4" s="36" t="s">
        <v>25</v>
      </c>
    </row>
    <row r="5" spans="1:19" ht="19.5" customHeight="1" x14ac:dyDescent="0.25">
      <c r="A5" s="30"/>
      <c r="B5" s="30"/>
      <c r="C5" s="30"/>
      <c r="D5" s="20" t="s">
        <v>28</v>
      </c>
      <c r="E5" s="20" t="s">
        <v>29</v>
      </c>
      <c r="F5" s="20" t="s">
        <v>28</v>
      </c>
      <c r="G5" s="20" t="s">
        <v>29</v>
      </c>
      <c r="H5" s="20" t="s">
        <v>28</v>
      </c>
      <c r="I5" s="20" t="s">
        <v>28</v>
      </c>
      <c r="J5" s="20" t="s">
        <v>29</v>
      </c>
      <c r="K5" s="20" t="s">
        <v>29</v>
      </c>
      <c r="L5" s="30"/>
      <c r="M5" s="30"/>
      <c r="N5" s="30"/>
      <c r="O5" s="30"/>
      <c r="P5" s="37"/>
      <c r="Q5" s="37"/>
      <c r="R5" s="37"/>
      <c r="S5" s="37"/>
    </row>
    <row r="6" spans="1:19" ht="33.75" customHeight="1" x14ac:dyDescent="0.25">
      <c r="A6" s="33">
        <v>1</v>
      </c>
      <c r="B6" s="32" t="s">
        <v>4</v>
      </c>
      <c r="C6" s="6" t="s">
        <v>9</v>
      </c>
      <c r="D6" s="24">
        <v>6</v>
      </c>
      <c r="E6" s="26">
        <v>1</v>
      </c>
      <c r="F6" s="25">
        <v>4</v>
      </c>
      <c r="G6" s="27">
        <v>0</v>
      </c>
      <c r="H6" s="25">
        <v>60</v>
      </c>
      <c r="I6" s="25">
        <f>_xlfn.FLOOR.MATH(H6/4)</f>
        <v>15</v>
      </c>
      <c r="J6" s="27">
        <v>16</v>
      </c>
      <c r="K6" s="27">
        <f>_xlfn.FLOOR.MATH(J6/8)</f>
        <v>2</v>
      </c>
      <c r="L6" s="28">
        <f t="shared" ref="L6:L16" si="0">SUM(H6+J6)</f>
        <v>76</v>
      </c>
      <c r="M6" s="15"/>
      <c r="N6" s="18"/>
      <c r="O6" s="19">
        <f>M6+(M6*N6)</f>
        <v>0</v>
      </c>
      <c r="P6" s="21">
        <f>L6*M6</f>
        <v>0</v>
      </c>
      <c r="Q6" s="44">
        <f>SUM(P6:P10)</f>
        <v>0</v>
      </c>
      <c r="R6" s="21">
        <f>L6*O6</f>
        <v>0</v>
      </c>
      <c r="S6" s="47">
        <f>SUM(R6:R10)</f>
        <v>0</v>
      </c>
    </row>
    <row r="7" spans="1:19" ht="33.75" customHeight="1" x14ac:dyDescent="0.25">
      <c r="A7" s="33"/>
      <c r="B7" s="32"/>
      <c r="C7" s="6" t="s">
        <v>10</v>
      </c>
      <c r="D7" s="25">
        <v>5</v>
      </c>
      <c r="E7" s="27">
        <v>1</v>
      </c>
      <c r="F7" s="25">
        <v>4</v>
      </c>
      <c r="G7" s="27">
        <v>0</v>
      </c>
      <c r="H7" s="25">
        <v>100</v>
      </c>
      <c r="I7" s="25">
        <f t="shared" ref="I7:I16" si="1">_xlfn.FLOOR.MATH(H7/4)</f>
        <v>25</v>
      </c>
      <c r="J7" s="27">
        <v>16</v>
      </c>
      <c r="K7" s="27">
        <f t="shared" ref="K7:K16" si="2">_xlfn.FLOOR.MATH(J7/8)</f>
        <v>2</v>
      </c>
      <c r="L7" s="28">
        <f t="shared" si="0"/>
        <v>116</v>
      </c>
      <c r="M7" s="15"/>
      <c r="N7" s="18"/>
      <c r="O7" s="19">
        <f t="shared" ref="O7:O16" si="3">M7+(M7*N7)</f>
        <v>0</v>
      </c>
      <c r="P7" s="21">
        <f t="shared" ref="P7:P16" si="4">L7*M7</f>
        <v>0</v>
      </c>
      <c r="Q7" s="45"/>
      <c r="R7" s="21">
        <f t="shared" ref="R7:R16" si="5">L7*O7</f>
        <v>0</v>
      </c>
      <c r="S7" s="48"/>
    </row>
    <row r="8" spans="1:19" ht="33.75" customHeight="1" x14ac:dyDescent="0.25">
      <c r="A8" s="33"/>
      <c r="B8" s="32"/>
      <c r="C8" s="6" t="s">
        <v>13</v>
      </c>
      <c r="D8" s="25">
        <v>10</v>
      </c>
      <c r="E8" s="27">
        <v>3</v>
      </c>
      <c r="F8" s="25">
        <v>4</v>
      </c>
      <c r="G8" s="27">
        <v>0</v>
      </c>
      <c r="H8" s="25">
        <v>240</v>
      </c>
      <c r="I8" s="25">
        <f t="shared" si="1"/>
        <v>60</v>
      </c>
      <c r="J8" s="27">
        <v>160</v>
      </c>
      <c r="K8" s="27">
        <f t="shared" si="2"/>
        <v>20</v>
      </c>
      <c r="L8" s="28">
        <f t="shared" si="0"/>
        <v>400</v>
      </c>
      <c r="M8" s="15"/>
      <c r="N8" s="18"/>
      <c r="O8" s="19">
        <f t="shared" si="3"/>
        <v>0</v>
      </c>
      <c r="P8" s="21">
        <f t="shared" si="4"/>
        <v>0</v>
      </c>
      <c r="Q8" s="45"/>
      <c r="R8" s="21">
        <f t="shared" si="5"/>
        <v>0</v>
      </c>
      <c r="S8" s="48"/>
    </row>
    <row r="9" spans="1:19" ht="33.75" customHeight="1" x14ac:dyDescent="0.25">
      <c r="A9" s="33"/>
      <c r="B9" s="32"/>
      <c r="C9" s="6" t="s">
        <v>12</v>
      </c>
      <c r="D9" s="25">
        <v>1</v>
      </c>
      <c r="E9" s="27">
        <v>1</v>
      </c>
      <c r="F9" s="25">
        <v>2</v>
      </c>
      <c r="G9" s="27">
        <v>0</v>
      </c>
      <c r="H9" s="25">
        <v>32</v>
      </c>
      <c r="I9" s="25">
        <f t="shared" si="1"/>
        <v>8</v>
      </c>
      <c r="J9" s="27">
        <v>52</v>
      </c>
      <c r="K9" s="27">
        <f t="shared" si="2"/>
        <v>6</v>
      </c>
      <c r="L9" s="28">
        <f t="shared" si="0"/>
        <v>84</v>
      </c>
      <c r="M9" s="15"/>
      <c r="N9" s="18"/>
      <c r="O9" s="19">
        <f t="shared" si="3"/>
        <v>0</v>
      </c>
      <c r="P9" s="21">
        <f t="shared" si="4"/>
        <v>0</v>
      </c>
      <c r="Q9" s="45"/>
      <c r="R9" s="21">
        <f t="shared" si="5"/>
        <v>0</v>
      </c>
      <c r="S9" s="48"/>
    </row>
    <row r="10" spans="1:19" ht="33.75" customHeight="1" x14ac:dyDescent="0.25">
      <c r="A10" s="33"/>
      <c r="B10" s="32"/>
      <c r="C10" s="6" t="s">
        <v>11</v>
      </c>
      <c r="D10" s="25">
        <v>3</v>
      </c>
      <c r="E10" s="27">
        <v>3</v>
      </c>
      <c r="F10" s="25">
        <v>2</v>
      </c>
      <c r="G10" s="27">
        <v>0</v>
      </c>
      <c r="H10" s="25">
        <v>120</v>
      </c>
      <c r="I10" s="25">
        <f t="shared" si="1"/>
        <v>30</v>
      </c>
      <c r="J10" s="27">
        <v>210</v>
      </c>
      <c r="K10" s="27">
        <f t="shared" si="2"/>
        <v>26</v>
      </c>
      <c r="L10" s="28">
        <f t="shared" si="0"/>
        <v>330</v>
      </c>
      <c r="M10" s="15"/>
      <c r="N10" s="18"/>
      <c r="O10" s="19">
        <f t="shared" si="3"/>
        <v>0</v>
      </c>
      <c r="P10" s="21">
        <f t="shared" si="4"/>
        <v>0</v>
      </c>
      <c r="Q10" s="46"/>
      <c r="R10" s="21">
        <f t="shared" si="5"/>
        <v>0</v>
      </c>
      <c r="S10" s="48"/>
    </row>
    <row r="11" spans="1:19" ht="33.75" customHeight="1" x14ac:dyDescent="0.25">
      <c r="A11" s="38">
        <v>2</v>
      </c>
      <c r="B11" s="40" t="s">
        <v>5</v>
      </c>
      <c r="C11" s="17" t="s">
        <v>34</v>
      </c>
      <c r="D11" s="25">
        <v>5</v>
      </c>
      <c r="E11" s="27">
        <v>2</v>
      </c>
      <c r="F11" s="25">
        <v>0</v>
      </c>
      <c r="G11" s="27">
        <v>0</v>
      </c>
      <c r="H11" s="25">
        <v>90</v>
      </c>
      <c r="I11" s="25">
        <f t="shared" si="1"/>
        <v>22</v>
      </c>
      <c r="J11" s="27">
        <v>124</v>
      </c>
      <c r="K11" s="27">
        <f t="shared" si="2"/>
        <v>15</v>
      </c>
      <c r="L11" s="28">
        <f t="shared" si="0"/>
        <v>214</v>
      </c>
      <c r="M11" s="15"/>
      <c r="N11" s="18"/>
      <c r="O11" s="19">
        <f t="shared" si="3"/>
        <v>0</v>
      </c>
      <c r="P11" s="21">
        <f t="shared" si="4"/>
        <v>0</v>
      </c>
      <c r="Q11" s="44">
        <f>SUM(P11:P12)</f>
        <v>0</v>
      </c>
      <c r="R11" s="21">
        <f t="shared" si="5"/>
        <v>0</v>
      </c>
      <c r="S11" s="42">
        <f>SUM(R11:R12)</f>
        <v>0</v>
      </c>
    </row>
    <row r="12" spans="1:19" ht="35.25" customHeight="1" x14ac:dyDescent="0.25">
      <c r="A12" s="39"/>
      <c r="B12" s="41"/>
      <c r="C12" s="17" t="s">
        <v>35</v>
      </c>
      <c r="D12" s="25">
        <v>3</v>
      </c>
      <c r="E12" s="27">
        <v>0</v>
      </c>
      <c r="F12" s="25">
        <v>0</v>
      </c>
      <c r="G12" s="27">
        <v>0</v>
      </c>
      <c r="H12" s="25">
        <v>40</v>
      </c>
      <c r="I12" s="25">
        <f t="shared" si="1"/>
        <v>10</v>
      </c>
      <c r="J12" s="27">
        <v>0</v>
      </c>
      <c r="K12" s="27">
        <f t="shared" si="2"/>
        <v>0</v>
      </c>
      <c r="L12" s="28">
        <f t="shared" si="0"/>
        <v>40</v>
      </c>
      <c r="M12" s="15"/>
      <c r="N12" s="18"/>
      <c r="O12" s="19">
        <f t="shared" si="3"/>
        <v>0</v>
      </c>
      <c r="P12" s="21">
        <f t="shared" si="4"/>
        <v>0</v>
      </c>
      <c r="Q12" s="46"/>
      <c r="R12" s="21">
        <f t="shared" si="5"/>
        <v>0</v>
      </c>
      <c r="S12" s="43"/>
    </row>
    <row r="13" spans="1:19" ht="36" customHeight="1" x14ac:dyDescent="0.25">
      <c r="A13" s="38">
        <v>3</v>
      </c>
      <c r="B13" s="40" t="s">
        <v>6</v>
      </c>
      <c r="C13" s="6" t="s">
        <v>33</v>
      </c>
      <c r="D13" s="25">
        <v>8</v>
      </c>
      <c r="E13" s="27">
        <v>2</v>
      </c>
      <c r="F13" s="24">
        <v>8</v>
      </c>
      <c r="G13" s="26">
        <v>1</v>
      </c>
      <c r="H13" s="25">
        <v>130</v>
      </c>
      <c r="I13" s="25">
        <f t="shared" si="1"/>
        <v>32</v>
      </c>
      <c r="J13" s="27">
        <v>51</v>
      </c>
      <c r="K13" s="27">
        <f t="shared" si="2"/>
        <v>6</v>
      </c>
      <c r="L13" s="28">
        <f t="shared" si="0"/>
        <v>181</v>
      </c>
      <c r="M13" s="15"/>
      <c r="N13" s="18"/>
      <c r="O13" s="19">
        <f t="shared" si="3"/>
        <v>0</v>
      </c>
      <c r="P13" s="21">
        <f t="shared" si="4"/>
        <v>0</v>
      </c>
      <c r="Q13" s="44">
        <f>SUM(P13:P14)</f>
        <v>0</v>
      </c>
      <c r="R13" s="21">
        <f t="shared" si="5"/>
        <v>0</v>
      </c>
      <c r="S13" s="42">
        <f>SUM(R13:R14)</f>
        <v>0</v>
      </c>
    </row>
    <row r="14" spans="1:19" ht="37.5" customHeight="1" x14ac:dyDescent="0.25">
      <c r="A14" s="39"/>
      <c r="B14" s="41"/>
      <c r="C14" s="6" t="s">
        <v>32</v>
      </c>
      <c r="D14" s="25">
        <v>4</v>
      </c>
      <c r="E14" s="27">
        <v>3</v>
      </c>
      <c r="F14" s="24">
        <v>4</v>
      </c>
      <c r="G14" s="26">
        <v>3</v>
      </c>
      <c r="H14" s="25">
        <v>80</v>
      </c>
      <c r="I14" s="25">
        <f t="shared" si="1"/>
        <v>20</v>
      </c>
      <c r="J14" s="27">
        <v>139</v>
      </c>
      <c r="K14" s="27">
        <f t="shared" si="2"/>
        <v>17</v>
      </c>
      <c r="L14" s="28">
        <f t="shared" si="0"/>
        <v>219</v>
      </c>
      <c r="M14" s="15"/>
      <c r="N14" s="18"/>
      <c r="O14" s="19">
        <f t="shared" si="3"/>
        <v>0</v>
      </c>
      <c r="P14" s="21">
        <f t="shared" si="4"/>
        <v>0</v>
      </c>
      <c r="Q14" s="46"/>
      <c r="R14" s="21">
        <f t="shared" si="5"/>
        <v>0</v>
      </c>
      <c r="S14" s="43"/>
    </row>
    <row r="15" spans="1:19" ht="33.75" customHeight="1" x14ac:dyDescent="0.25">
      <c r="A15" s="16">
        <v>4</v>
      </c>
      <c r="B15" s="5" t="s">
        <v>7</v>
      </c>
      <c r="C15" s="6" t="s">
        <v>14</v>
      </c>
      <c r="D15" s="25">
        <v>5</v>
      </c>
      <c r="E15" s="27">
        <v>2</v>
      </c>
      <c r="F15" s="25">
        <v>0</v>
      </c>
      <c r="G15" s="27">
        <v>0</v>
      </c>
      <c r="H15" s="25">
        <v>56</v>
      </c>
      <c r="I15" s="25">
        <f t="shared" si="1"/>
        <v>14</v>
      </c>
      <c r="J15" s="27">
        <v>70</v>
      </c>
      <c r="K15" s="27">
        <f t="shared" si="2"/>
        <v>8</v>
      </c>
      <c r="L15" s="28">
        <f t="shared" si="0"/>
        <v>126</v>
      </c>
      <c r="M15" s="15"/>
      <c r="N15" s="18"/>
      <c r="O15" s="19">
        <f t="shared" si="3"/>
        <v>0</v>
      </c>
      <c r="P15" s="21">
        <f t="shared" si="4"/>
        <v>0</v>
      </c>
      <c r="Q15" s="21">
        <f>P15</f>
        <v>0</v>
      </c>
      <c r="R15" s="21">
        <f t="shared" si="5"/>
        <v>0</v>
      </c>
      <c r="S15" s="22">
        <f t="shared" ref="S15:S16" si="6">R15</f>
        <v>0</v>
      </c>
    </row>
    <row r="16" spans="1:19" ht="33.75" customHeight="1" x14ac:dyDescent="0.25">
      <c r="A16" s="16">
        <v>5</v>
      </c>
      <c r="B16" s="5" t="s">
        <v>8</v>
      </c>
      <c r="C16" s="6" t="s">
        <v>15</v>
      </c>
      <c r="D16" s="25">
        <v>1</v>
      </c>
      <c r="E16" s="27">
        <v>1</v>
      </c>
      <c r="F16" s="25">
        <v>0</v>
      </c>
      <c r="G16" s="27">
        <v>0</v>
      </c>
      <c r="H16" s="25">
        <v>8</v>
      </c>
      <c r="I16" s="25">
        <f t="shared" si="1"/>
        <v>2</v>
      </c>
      <c r="J16" s="27">
        <v>16</v>
      </c>
      <c r="K16" s="27">
        <f t="shared" si="2"/>
        <v>2</v>
      </c>
      <c r="L16" s="28">
        <f t="shared" si="0"/>
        <v>24</v>
      </c>
      <c r="M16" s="15"/>
      <c r="N16" s="18"/>
      <c r="O16" s="19">
        <f t="shared" si="3"/>
        <v>0</v>
      </c>
      <c r="P16" s="21">
        <f t="shared" si="4"/>
        <v>0</v>
      </c>
      <c r="Q16" s="21">
        <f>P16</f>
        <v>0</v>
      </c>
      <c r="R16" s="21">
        <f t="shared" si="5"/>
        <v>0</v>
      </c>
      <c r="S16" s="22">
        <f t="shared" si="6"/>
        <v>0</v>
      </c>
    </row>
    <row r="17" spans="1:18" ht="33.75" customHeight="1" x14ac:dyDescent="0.25">
      <c r="A17" s="7"/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1"/>
      <c r="O17" s="12"/>
      <c r="P17" s="12"/>
      <c r="Q17" s="12"/>
      <c r="R17" s="13"/>
    </row>
    <row r="18" spans="1:18" ht="33.75" customHeight="1" x14ac:dyDescent="0.25">
      <c r="A18" s="7"/>
      <c r="B18" s="8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2"/>
      <c r="P18" s="12"/>
      <c r="Q18" s="12"/>
      <c r="R18" s="13"/>
    </row>
    <row r="19" spans="1:18" x14ac:dyDescent="0.25">
      <c r="A19" s="2"/>
      <c r="B19" s="31"/>
      <c r="C19" s="3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"/>
    </row>
    <row r="21" spans="1:18" x14ac:dyDescent="0.25">
      <c r="A21" s="3"/>
      <c r="B21" s="3"/>
      <c r="C21" s="3"/>
      <c r="D21" s="3"/>
      <c r="E21" s="3"/>
      <c r="F21" s="3"/>
      <c r="G21" s="3"/>
      <c r="H21" s="4" t="s">
        <v>1</v>
      </c>
      <c r="I21" s="4"/>
      <c r="J21" s="4"/>
      <c r="K21" s="4"/>
      <c r="L21" s="4"/>
      <c r="M21" s="4"/>
      <c r="N21" s="4"/>
      <c r="O21" s="4"/>
      <c r="P21" s="4"/>
      <c r="Q21" s="4"/>
      <c r="R21" s="2"/>
    </row>
    <row r="22" spans="1:18" x14ac:dyDescent="0.25">
      <c r="A22" s="3"/>
      <c r="B22" s="3"/>
      <c r="C22" s="3"/>
      <c r="D22" s="3"/>
      <c r="E22" s="3"/>
      <c r="F22" s="3"/>
      <c r="G22" s="3"/>
      <c r="H22" s="4" t="s">
        <v>37</v>
      </c>
      <c r="I22" s="4"/>
      <c r="J22" s="4"/>
      <c r="K22" s="4"/>
      <c r="L22" s="4"/>
      <c r="M22" s="4"/>
      <c r="N22" s="4"/>
      <c r="O22" s="4"/>
      <c r="P22" s="4"/>
      <c r="Q22" s="4"/>
      <c r="R22" s="2"/>
    </row>
    <row r="23" spans="1:1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</row>
    <row r="24" spans="1:18" x14ac:dyDescent="0.25">
      <c r="A24" s="3"/>
      <c r="B24" s="4" t="s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"/>
    </row>
    <row r="25" spans="1:18" x14ac:dyDescent="0.25">
      <c r="A25" s="3"/>
      <c r="B25" s="3" t="s">
        <v>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2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26">
    <mergeCell ref="S4:S5"/>
    <mergeCell ref="A11:A12"/>
    <mergeCell ref="B11:B12"/>
    <mergeCell ref="S11:S12"/>
    <mergeCell ref="S13:S14"/>
    <mergeCell ref="Q6:Q10"/>
    <mergeCell ref="Q11:Q12"/>
    <mergeCell ref="Q13:Q14"/>
    <mergeCell ref="Q4:Q5"/>
    <mergeCell ref="O4:O5"/>
    <mergeCell ref="B13:B14"/>
    <mergeCell ref="A13:A14"/>
    <mergeCell ref="P4:P5"/>
    <mergeCell ref="R4:R5"/>
    <mergeCell ref="S6:S10"/>
    <mergeCell ref="L4:L5"/>
    <mergeCell ref="M4:M5"/>
    <mergeCell ref="N4:N5"/>
    <mergeCell ref="B19:C19"/>
    <mergeCell ref="B6:B10"/>
    <mergeCell ref="A6:A10"/>
    <mergeCell ref="D4:E4"/>
    <mergeCell ref="F4:G4"/>
    <mergeCell ref="C4:C5"/>
    <mergeCell ref="B4:B5"/>
    <mergeCell ref="A4:A5"/>
  </mergeCells>
  <pageMargins left="0.7" right="0.7" top="0.75" bottom="0.75" header="0.3" footer="0.3"/>
  <pageSetup paperSize="9" scale="4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2024-05-07T08:52:09Z</cp:lastPrinted>
  <dcterms:created xsi:type="dcterms:W3CDTF">2017-03-06T09:38:40Z</dcterms:created>
  <dcterms:modified xsi:type="dcterms:W3CDTF">2024-05-07T08:53:55Z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UxC4dwLulzfINJ8nQH+xvX5LNGipWa4BRSZhPgxsCvkHBI5l5ErxVu5dgrx5Xb7lm+8Cs9Ew0h6BeWSZRjO/3Q==</vt:lpwstr>
  </property>
  <property fmtid="{D5CDD505-2E9C-101B-9397-08002B2CF9AE}" pid="4" name="MFClassificationDate">
    <vt:lpwstr>2022-03-22T09:53:51.5763280+01:00</vt:lpwstr>
  </property>
  <property fmtid="{D5CDD505-2E9C-101B-9397-08002B2CF9AE}" pid="5" name="MFClassifiedBySID">
    <vt:lpwstr>UxC4dwLulzfINJ8nQH+xvX5LNGipWa4BRSZhPgxsCvm42mrIC/DSDv0ggS+FjUN/2v1BBotkLlY5aAiEhoi6uXrg4rt2QEgLm/tfqAOd4mstpDVq7FC6r18ZDZwUIieD</vt:lpwstr>
  </property>
  <property fmtid="{D5CDD505-2E9C-101B-9397-08002B2CF9AE}" pid="6" name="MFGRNItemId">
    <vt:lpwstr>GRN-bd10b370-4c7d-488d-ac19-60109a2b4dfb</vt:lpwstr>
  </property>
  <property fmtid="{D5CDD505-2E9C-101B-9397-08002B2CF9AE}" pid="7" name="MFHash">
    <vt:lpwstr>+iDpNksZUsV+DOC5SsQfOt3A/T/kn0GUxA4Vjha3laY=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